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00" windowWidth="23256" windowHeight="10176"/>
  </bookViews>
  <sheets>
    <sheet name="ноябрь" sheetId="45" r:id="rId1"/>
  </sheets>
  <calcPr calcId="125725"/>
</workbook>
</file>

<file path=xl/calcChain.xml><?xml version="1.0" encoding="utf-8"?>
<calcChain xmlns="http://schemas.openxmlformats.org/spreadsheetml/2006/main">
  <c r="E25" i="45"/>
  <c r="C24"/>
  <c r="D24"/>
  <c r="D28" s="1"/>
  <c r="C28" l="1"/>
  <c r="E17"/>
  <c r="F17"/>
  <c r="E27"/>
  <c r="E26"/>
  <c r="F23"/>
  <c r="E23"/>
  <c r="E22"/>
  <c r="F22"/>
  <c r="F21"/>
  <c r="F20"/>
  <c r="E19"/>
  <c r="F18"/>
  <c r="F16"/>
  <c r="E15"/>
  <c r="E14"/>
  <c r="F14"/>
  <c r="E13"/>
  <c r="F12"/>
  <c r="E11"/>
  <c r="F10"/>
  <c r="E9"/>
  <c r="F8"/>
  <c r="E7"/>
  <c r="E20" l="1"/>
  <c r="E8"/>
  <c r="E12"/>
  <c r="E10"/>
  <c r="F7"/>
  <c r="F9"/>
  <c r="F11"/>
  <c r="F13"/>
  <c r="F15"/>
  <c r="E16"/>
  <c r="E18"/>
  <c r="F19"/>
  <c r="E21"/>
  <c r="F25"/>
  <c r="F26"/>
  <c r="F27"/>
  <c r="E24" l="1"/>
  <c r="F24"/>
  <c r="E28" l="1"/>
  <c r="F28"/>
</calcChain>
</file>

<file path=xl/sharedStrings.xml><?xml version="1.0" encoding="utf-8"?>
<sst xmlns="http://schemas.openxmlformats.org/spreadsheetml/2006/main" count="38" uniqueCount="36">
  <si>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</si>
  <si>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</si>
  <si>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</si>
  <si>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</si>
  <si>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</si>
  <si>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</si>
  <si>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</si>
  <si>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</si>
  <si>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</si>
  <si>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</si>
  <si>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</si>
  <si>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</si>
  <si>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</si>
  <si>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</si>
  <si>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</si>
  <si>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</si>
  <si>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</si>
  <si>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</si>
  <si>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</si>
  <si>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</si>
  <si>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</si>
  <si>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</si>
  <si>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</si>
  <si>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</si>
  <si>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</si>
  <si>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</si>
  <si>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Акцизы</t>
  </si>
  <si>
    <t>Факт нарастающим итогом с начала месяца</t>
  </si>
  <si>
    <t>Упрощенная система налогообложения</t>
  </si>
  <si>
    <t>Субвенции, субсидии</t>
  </si>
  <si>
    <t>Возврат остатков субсидий,субвенций прошлых лет</t>
  </si>
  <si>
    <t>Прочие безвозмездные поступления</t>
  </si>
  <si>
    <t>ВСЕГО</t>
  </si>
  <si>
    <t>Отклонение    ( +,-), тыс.руб.</t>
  </si>
  <si>
    <t>01.02.22, 30.04.22, 31.07.22, 31.10.22</t>
  </si>
  <si>
    <t xml:space="preserve">Сведения о выполнении плана поступлений налогов и сборов в бюджет городского округа Саранск за ноябрь 2022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</si>
</sst>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Border="1"/>
    <xf numFmtId="14" fontId="8" fillId="3" borderId="0" xfId="0" applyNumberFormat="1" applyFont="1" applyFill="1" applyAlignment="1">
      <alignment horizontal="center"/>
    </xf>
    <xf numFmtId="0" fontId="5" fillId="2" borderId="14" xfId="0" applyFont="1" applyFill="1" applyBorder="1" applyAlignment="1">
      <alignment wrapText="1"/>
    </xf>
    <xf numFmtId="164" fontId="2" fillId="2" borderId="15" xfId="0" applyNumberFormat="1" applyFont="1" applyFill="1" applyBorder="1" applyAlignment="1">
      <alignment horizontal="center" wrapText="1"/>
    </xf>
    <xf numFmtId="165" fontId="7" fillId="0" borderId="4" xfId="0" applyNumberFormat="1" applyFont="1" applyBorder="1" applyAlignment="1">
      <alignment wrapText="1"/>
    </xf>
    <xf numFmtId="0" fontId="7" fillId="0" borderId="16" xfId="0" applyFont="1" applyBorder="1" applyAlignment="1">
      <alignment wrapText="1"/>
    </xf>
    <xf numFmtId="165" fontId="7" fillId="0" borderId="17" xfId="0" applyNumberFormat="1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0" borderId="0" xfId="0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164" fontId="2" fillId="2" borderId="22" xfId="0" applyNumberFormat="1" applyFont="1" applyFill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center" wrapText="1"/>
    </xf>
    <xf numFmtId="164" fontId="2" fillId="4" borderId="15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2" fillId="4" borderId="19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Normal="100" workbookViewId="0">
      <selection activeCell="H32" sqref="H32"/>
    </sheetView>
  </sheetViews>
  <sheetFormatPr defaultRowHeight="14.4"/>
  <cols>
    <col min="1" max="1" width="38.6640625" customWidth="1"/>
    <col min="2" max="2" width="18.33203125" style="19" customWidth="1"/>
    <col min="3" max="3" width="12.88671875" customWidth="1"/>
    <col min="4" max="4" width="15" customWidth="1"/>
    <col min="5" max="5" width="14.109375" customWidth="1"/>
    <col min="6" max="6" width="14.44140625" style="19" customWidth="1"/>
  </cols>
  <sheetData>
    <row r="1" spans="1:6" ht="18">
      <c r="A1" s="41"/>
      <c r="B1" s="41"/>
      <c r="C1" s="41"/>
      <c r="D1" s="41"/>
    </row>
    <row r="2" spans="1:6" ht="15" customHeight="1">
      <c r="A2" s="42" t="s">
        <v>35</v>
      </c>
      <c r="B2" s="42"/>
      <c r="C2" s="42"/>
      <c r="D2" s="42"/>
      <c r="E2" s="42"/>
    </row>
    <row r="3" spans="1:6" ht="22.5" customHeight="1">
      <c r="A3" s="42"/>
      <c r="B3" s="42"/>
      <c r="C3" s="42"/>
      <c r="D3" s="42"/>
      <c r="E3" s="42"/>
    </row>
    <row r="4" spans="1:6" ht="16.2" thickBot="1">
      <c r="A4" s="3"/>
      <c r="B4" s="4">
        <v>44896</v>
      </c>
      <c r="C4" s="3"/>
    </row>
    <row r="5" spans="1:6" ht="15" customHeight="1">
      <c r="A5" s="43" t="s">
        <v>5</v>
      </c>
      <c r="B5" s="45" t="s">
        <v>6</v>
      </c>
      <c r="C5" s="47" t="s">
        <v>7</v>
      </c>
      <c r="D5" s="49" t="s">
        <v>27</v>
      </c>
      <c r="E5" s="45" t="s">
        <v>25</v>
      </c>
      <c r="F5" s="39" t="s">
        <v>33</v>
      </c>
    </row>
    <row r="6" spans="1:6" ht="43.5" customHeight="1" thickBot="1">
      <c r="A6" s="44"/>
      <c r="B6" s="46"/>
      <c r="C6" s="48"/>
      <c r="D6" s="50"/>
      <c r="E6" s="46"/>
      <c r="F6" s="40"/>
    </row>
    <row r="7" spans="1:6" ht="29.4">
      <c r="A7" s="1" t="s">
        <v>8</v>
      </c>
      <c r="B7" s="12" t="s">
        <v>10</v>
      </c>
      <c r="C7" s="27">
        <v>195427.3</v>
      </c>
      <c r="D7" s="28">
        <v>199378.78830000004</v>
      </c>
      <c r="E7" s="7">
        <f>IF(C7&gt;0,D7/C7*100,0)</f>
        <v>102.02197354207937</v>
      </c>
      <c r="F7" s="20">
        <f>D7-C7</f>
        <v>3951.4883000000555</v>
      </c>
    </row>
    <row r="8" spans="1:6" ht="36">
      <c r="A8" s="2" t="s">
        <v>9</v>
      </c>
      <c r="B8" s="25">
        <v>44896</v>
      </c>
      <c r="C8" s="29">
        <v>39577.1</v>
      </c>
      <c r="D8" s="30">
        <v>45265.035309999992</v>
      </c>
      <c r="E8" s="7">
        <f t="shared" ref="E8:E27" si="0">IF(C8&gt;0,D8/C8*100,0)</f>
        <v>114.37178396092689</v>
      </c>
      <c r="F8" s="20">
        <f t="shared" ref="F8:F28" si="1">D8-C8</f>
        <v>5687.9353099999935</v>
      </c>
    </row>
    <row r="9" spans="1:6" ht="29.4">
      <c r="A9" s="2" t="s">
        <v>0</v>
      </c>
      <c r="B9" s="26" t="s">
        <v>34</v>
      </c>
      <c r="C9" s="29">
        <v>45500</v>
      </c>
      <c r="D9" s="30">
        <v>42540.280489999997</v>
      </c>
      <c r="E9" s="7">
        <f t="shared" si="0"/>
        <v>93.495121956043945</v>
      </c>
      <c r="F9" s="20">
        <f t="shared" si="1"/>
        <v>-2959.7195100000026</v>
      </c>
    </row>
    <row r="10" spans="1:6" ht="36">
      <c r="A10" s="2" t="s">
        <v>11</v>
      </c>
      <c r="B10" s="14" t="s">
        <v>12</v>
      </c>
      <c r="C10" s="29">
        <v>0</v>
      </c>
      <c r="D10" s="30">
        <v>-29.14152</v>
      </c>
      <c r="E10" s="7">
        <f t="shared" si="0"/>
        <v>0</v>
      </c>
      <c r="F10" s="20">
        <f t="shared" si="1"/>
        <v>-29.14152</v>
      </c>
    </row>
    <row r="11" spans="1:6" ht="47.25" customHeight="1">
      <c r="A11" s="2" t="s">
        <v>26</v>
      </c>
      <c r="B11" s="14"/>
      <c r="C11" s="29">
        <v>3487.6</v>
      </c>
      <c r="D11" s="30">
        <v>3734.7336200000004</v>
      </c>
      <c r="E11" s="7">
        <f t="shared" si="0"/>
        <v>107.08606548916163</v>
      </c>
      <c r="F11" s="20">
        <f t="shared" si="1"/>
        <v>247.13362000000052</v>
      </c>
    </row>
    <row r="12" spans="1:6" ht="36">
      <c r="A12" s="2" t="s">
        <v>28</v>
      </c>
      <c r="B12" s="14" t="s">
        <v>12</v>
      </c>
      <c r="C12" s="29">
        <v>7695.4</v>
      </c>
      <c r="D12" s="30">
        <v>7740.1629499999999</v>
      </c>
      <c r="E12" s="7">
        <f t="shared" si="0"/>
        <v>100.58168451282586</v>
      </c>
      <c r="F12" s="20">
        <f t="shared" si="1"/>
        <v>44.762950000000274</v>
      </c>
    </row>
    <row r="13" spans="1:6" ht="54">
      <c r="A13" s="2" t="s">
        <v>13</v>
      </c>
      <c r="B13" s="14" t="s">
        <v>14</v>
      </c>
      <c r="C13" s="29">
        <v>6603.3</v>
      </c>
      <c r="D13" s="30">
        <v>4386.4889699999994</v>
      </c>
      <c r="E13" s="7">
        <f t="shared" si="0"/>
        <v>66.428739721048558</v>
      </c>
      <c r="F13" s="20">
        <f t="shared" si="1"/>
        <v>-2216.8110300000008</v>
      </c>
    </row>
    <row r="14" spans="1:6" ht="28.2">
      <c r="A14" s="2" t="s">
        <v>15</v>
      </c>
      <c r="B14" s="14" t="s">
        <v>12</v>
      </c>
      <c r="C14" s="29">
        <v>18.600000000000001</v>
      </c>
      <c r="D14" s="30">
        <v>5.9662299999999995</v>
      </c>
      <c r="E14" s="7">
        <f t="shared" si="0"/>
        <v>32.07650537634408</v>
      </c>
      <c r="F14" s="20">
        <f t="shared" si="1"/>
        <v>-12.633770000000002</v>
      </c>
    </row>
    <row r="15" spans="1:6" ht="28.2">
      <c r="A15" s="2" t="s">
        <v>16</v>
      </c>
      <c r="B15" s="14" t="s">
        <v>17</v>
      </c>
      <c r="C15" s="29">
        <v>5011.5</v>
      </c>
      <c r="D15" s="30">
        <v>5282.2217500000006</v>
      </c>
      <c r="E15" s="7">
        <f t="shared" si="0"/>
        <v>105.4020103761349</v>
      </c>
      <c r="F15" s="20">
        <f t="shared" si="1"/>
        <v>270.72175000000061</v>
      </c>
    </row>
    <row r="16" spans="1:6" ht="36">
      <c r="A16" s="2" t="s">
        <v>18</v>
      </c>
      <c r="B16" s="14" t="s">
        <v>19</v>
      </c>
      <c r="C16" s="29">
        <v>277.2</v>
      </c>
      <c r="D16" s="30">
        <v>448.86680000000001</v>
      </c>
      <c r="E16" s="7">
        <f t="shared" si="0"/>
        <v>161.92886002886004</v>
      </c>
      <c r="F16" s="20">
        <f t="shared" si="1"/>
        <v>171.66680000000002</v>
      </c>
    </row>
    <row r="17" spans="1:6" ht="18">
      <c r="A17" s="2" t="s">
        <v>2</v>
      </c>
      <c r="B17" s="14"/>
      <c r="C17" s="29">
        <v>6075</v>
      </c>
      <c r="D17" s="30">
        <v>5936.4765799999996</v>
      </c>
      <c r="E17" s="7">
        <f t="shared" si="0"/>
        <v>97.719779094650193</v>
      </c>
      <c r="F17" s="20">
        <f t="shared" si="1"/>
        <v>-138.52342000000044</v>
      </c>
    </row>
    <row r="18" spans="1:6" ht="71.400000000000006" customHeight="1">
      <c r="A18" s="2" t="s">
        <v>1</v>
      </c>
      <c r="B18" s="14" t="s">
        <v>20</v>
      </c>
      <c r="C18" s="29">
        <v>12000</v>
      </c>
      <c r="D18" s="30">
        <v>17954.907310000002</v>
      </c>
      <c r="E18" s="7">
        <f t="shared" si="0"/>
        <v>149.62422758333335</v>
      </c>
      <c r="F18" s="20">
        <f t="shared" si="1"/>
        <v>5954.9073100000023</v>
      </c>
    </row>
    <row r="19" spans="1:6" ht="18.75" customHeight="1">
      <c r="A19" s="2" t="s">
        <v>21</v>
      </c>
      <c r="B19" s="13"/>
      <c r="C19" s="29">
        <v>2412.5</v>
      </c>
      <c r="D19" s="30">
        <v>2316.8842500000001</v>
      </c>
      <c r="E19" s="7">
        <f t="shared" si="0"/>
        <v>96.036652849740932</v>
      </c>
      <c r="F19" s="20">
        <f t="shared" si="1"/>
        <v>-95.615749999999935</v>
      </c>
    </row>
    <row r="20" spans="1:6" ht="18">
      <c r="A20" s="2" t="s">
        <v>3</v>
      </c>
      <c r="B20" s="15"/>
      <c r="C20" s="29">
        <v>3700</v>
      </c>
      <c r="D20" s="30">
        <v>2599.69967</v>
      </c>
      <c r="E20" s="7">
        <f t="shared" si="0"/>
        <v>70.262153243243247</v>
      </c>
      <c r="F20" s="20">
        <f t="shared" si="1"/>
        <v>-1100.30033</v>
      </c>
    </row>
    <row r="21" spans="1:6" ht="18">
      <c r="A21" s="2" t="s">
        <v>22</v>
      </c>
      <c r="B21" s="15"/>
      <c r="C21" s="29">
        <v>3537.5</v>
      </c>
      <c r="D21" s="30">
        <v>4011.33754</v>
      </c>
      <c r="E21" s="7">
        <f t="shared" si="0"/>
        <v>113.39470077738515</v>
      </c>
      <c r="F21" s="20">
        <f t="shared" si="1"/>
        <v>473.83753999999999</v>
      </c>
    </row>
    <row r="22" spans="1:6" ht="18">
      <c r="A22" s="2" t="s">
        <v>4</v>
      </c>
      <c r="B22" s="15"/>
      <c r="C22" s="29">
        <v>0</v>
      </c>
      <c r="D22" s="30">
        <v>-39.493419999999972</v>
      </c>
      <c r="E22" s="7">
        <f t="shared" si="0"/>
        <v>0</v>
      </c>
      <c r="F22" s="20">
        <f t="shared" si="1"/>
        <v>-39.493419999999972</v>
      </c>
    </row>
    <row r="23" spans="1:6" ht="18.600000000000001" thickBot="1">
      <c r="A23" s="8" t="s">
        <v>23</v>
      </c>
      <c r="B23" s="17"/>
      <c r="C23" s="31">
        <v>5443.1</v>
      </c>
      <c r="D23" s="32">
        <v>10086.700000000001</v>
      </c>
      <c r="E23" s="9">
        <f t="shared" si="0"/>
        <v>185.31167900644854</v>
      </c>
      <c r="F23" s="22">
        <f t="shared" si="1"/>
        <v>4643.6000000000004</v>
      </c>
    </row>
    <row r="24" spans="1:6" ht="18.600000000000001" thickBot="1">
      <c r="A24" s="5" t="s">
        <v>24</v>
      </c>
      <c r="B24" s="24"/>
      <c r="C24" s="33">
        <f>SUM(C7:C23)</f>
        <v>336766.1</v>
      </c>
      <c r="D24" s="33">
        <f>SUM(D7:D23)</f>
        <v>351619.91483000008</v>
      </c>
      <c r="E24" s="6">
        <f>D24/C24*100</f>
        <v>104.41072151561576</v>
      </c>
      <c r="F24" s="21">
        <f>D24-C24</f>
        <v>14853.814830000105</v>
      </c>
    </row>
    <row r="25" spans="1:6" ht="18">
      <c r="A25" s="1" t="s">
        <v>29</v>
      </c>
      <c r="B25" s="16"/>
      <c r="C25" s="27">
        <v>53754.612630000003</v>
      </c>
      <c r="D25" s="28">
        <v>53754.612630000003</v>
      </c>
      <c r="E25" s="7">
        <f>IF(C25&gt;0,D25/C25*100,0)</f>
        <v>100</v>
      </c>
      <c r="F25" s="20">
        <f>D25-C25</f>
        <v>0</v>
      </c>
    </row>
    <row r="26" spans="1:6" ht="36">
      <c r="A26" s="1" t="s">
        <v>30</v>
      </c>
      <c r="B26" s="17"/>
      <c r="C26" s="27">
        <v>0</v>
      </c>
      <c r="D26" s="28">
        <v>0</v>
      </c>
      <c r="E26" s="7">
        <f t="shared" si="0"/>
        <v>0</v>
      </c>
      <c r="F26" s="20">
        <f t="shared" si="1"/>
        <v>0</v>
      </c>
    </row>
    <row r="27" spans="1:6" ht="36.6" thickBot="1">
      <c r="A27" s="10" t="s">
        <v>31</v>
      </c>
      <c r="B27" s="17"/>
      <c r="C27" s="34">
        <v>0</v>
      </c>
      <c r="D27" s="35">
        <v>0</v>
      </c>
      <c r="E27" s="7">
        <f t="shared" si="0"/>
        <v>0</v>
      </c>
      <c r="F27" s="22">
        <f t="shared" si="1"/>
        <v>0</v>
      </c>
    </row>
    <row r="28" spans="1:6" ht="18.600000000000001" thickBot="1">
      <c r="A28" s="11" t="s">
        <v>32</v>
      </c>
      <c r="B28" s="18"/>
      <c r="C28" s="36">
        <f>SUM(C24:C27)</f>
        <v>390520.71262999997</v>
      </c>
      <c r="D28" s="36">
        <f>SUM(D24:D27)</f>
        <v>405374.52746000007</v>
      </c>
      <c r="E28" s="38">
        <f>D28/C28*100</f>
        <v>103.80359206300879</v>
      </c>
      <c r="F28" s="23">
        <f t="shared" si="1"/>
        <v>14853.814830000105</v>
      </c>
    </row>
    <row r="31" spans="1:6">
      <c r="C31" s="37"/>
    </row>
  </sheetData>
  <mergeCells count="8">
    <mergeCell ref="F5:F6"/>
    <mergeCell ref="A1:D1"/>
    <mergeCell ref="A2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2018-03-06T06:20:41Z</cp:lastPrinted>
  <dcterms:created xsi:type="dcterms:W3CDTF">2011-01-17T08:47:38Z</dcterms:created>
  <dcterms:modified xsi:type="dcterms:W3CDTF">2022-12-08T06:29:39Z</dcterms:modified>
</cp:coreProperties>
</file>